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<sst xmlns="http://schemas.openxmlformats.org/spreadsheetml/2006/main" count="31" uniqueCount="24">
  <si>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BMI</t>
  </si>
  <si>
    <t>IBW</t>
  </si>
  <si>
    <t>LBW</t>
  </si>
  <si>
    <t>AJBW</t>
  </si>
  <si>
    <t>PNW</t>
  </si>
  <si>
    <t>Ideal Body Weight</t>
  </si>
  <si>
    <t>Lean Body weight</t>
  </si>
  <si>
    <t>Adjusted Body Weight</t>
  </si>
  <si>
    <t>Weight calculator</t>
  </si>
  <si>
    <t>Predicted Normal Weight</t>
  </si>
  <si>
    <t>sex</t>
  </si>
  <si>
    <t>height (cm)</t>
  </si>
  <si>
    <t>height (m)</t>
  </si>
  <si>
    <t>weight (kg)</t>
  </si>
  <si>
    <t>Female</t>
  </si>
  <si>
    <t>Male</t>
  </si>
  <si>
    <t>your data</t>
  </si>
  <si>
    <t>How to use: Modify  the values for height (cm) and weight (kg) in the rose (female) or blue (male) cells</t>
  </si>
  <si>
    <t>and read your values in the coresponding BMI, IBW, LBW, AJBW and PNW cells</t>
  </si>
  <si>
    <t>Note: other cells cannot be edited but you may look at their content</t>
  </si>
  <si>
    <r>
      <t xml:space="preserve">Body Mass Index </t>
    </r>
    <r>
      <rPr>
        <sz val="8"/>
        <rFont val="Arial"/>
        <family val="2"/>
      </rPr>
      <t xml:space="preserve">(height / [weight]^2); originally known as </t>
    </r>
    <r>
      <rPr>
        <i/>
        <sz val="8"/>
        <rFont val="Arial"/>
        <family val="2"/>
      </rPr>
      <t>'Indice Quetelet")</t>
    </r>
  </si>
  <si>
    <t>example</t>
  </si>
  <si>
    <t xml:space="preserve">Made by F. Van Bambeke (Louvain drug Research Institute, Université catholqiue de Louvain, Brussels, Belgium) </t>
  </si>
  <si>
    <t>contact: vanbambeke[at]facm.ucl.ac.be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</si>
</sst>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171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1" fillId="2" borderId="0" xfId="0" applyFont="1" applyFill="1" applyAlignment="1">
      <alignment horizontal="left"/>
    </xf>
    <xf numFmtId="0" fontId="0" fillId="3" borderId="0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10.57421875" style="0" customWidth="1"/>
    <col min="4" max="4" width="11.7109375" style="0" customWidth="1"/>
    <col min="5" max="7" width="9.57421875" style="0" bestFit="1" customWidth="1"/>
    <col min="8" max="8" width="9.28125" style="0" customWidth="1"/>
    <col min="9" max="9" width="9.57421875" style="0" bestFit="1" customWidth="1"/>
  </cols>
  <sheetData>
    <row r="1" ht="12.75">
      <c r="A1" s="2" t="s">
        <v>8</v>
      </c>
    </row>
    <row r="2" ht="12.75">
      <c r="A2" s="2"/>
    </row>
    <row r="3" spans="1:10" ht="12.7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30"/>
      <c r="B4" s="25" t="s">
        <v>18</v>
      </c>
      <c r="C4" s="25"/>
      <c r="D4" s="25"/>
      <c r="E4" s="25"/>
      <c r="F4" s="25"/>
      <c r="G4" s="25"/>
      <c r="H4" s="25"/>
      <c r="I4" s="25"/>
      <c r="J4" s="25"/>
    </row>
    <row r="5" spans="1:10" ht="12.75">
      <c r="A5" s="30"/>
      <c r="B5" s="25" t="s">
        <v>19</v>
      </c>
      <c r="C5" s="25"/>
      <c r="D5" s="25"/>
      <c r="E5" s="25"/>
      <c r="F5" s="25"/>
      <c r="G5" s="25"/>
      <c r="H5" s="25"/>
      <c r="I5" s="25"/>
      <c r="J5" s="25"/>
    </row>
    <row r="6" ht="13.5" thickBot="1"/>
    <row r="7" spans="1:10" ht="13.5" thickBot="1">
      <c r="A7" s="11" t="s">
        <v>10</v>
      </c>
      <c r="B7" s="9" t="s">
        <v>11</v>
      </c>
      <c r="C7" s="9" t="s">
        <v>12</v>
      </c>
      <c r="D7" s="16" t="s">
        <v>13</v>
      </c>
      <c r="E7" s="9" t="s">
        <v>0</v>
      </c>
      <c r="F7" s="9" t="s">
        <v>1</v>
      </c>
      <c r="G7" s="9" t="s">
        <v>2</v>
      </c>
      <c r="H7" s="9" t="s">
        <v>3</v>
      </c>
      <c r="I7" s="10" t="s">
        <v>4</v>
      </c>
      <c r="J7" s="19"/>
    </row>
    <row r="8" spans="1:10" ht="12.75">
      <c r="A8" s="12"/>
      <c r="B8" s="4"/>
      <c r="C8" s="4"/>
      <c r="D8" s="17"/>
      <c r="E8" s="4"/>
      <c r="F8" s="4"/>
      <c r="G8" s="4"/>
      <c r="H8" s="4"/>
      <c r="I8" s="4"/>
      <c r="J8" s="20"/>
    </row>
    <row r="9" spans="1:10" ht="12.75">
      <c r="A9" s="13" t="s">
        <v>14</v>
      </c>
      <c r="B9" s="5">
        <v>160</v>
      </c>
      <c r="C9" s="5">
        <f>+B9/100</f>
        <v>1.6</v>
      </c>
      <c r="D9" s="18">
        <v>52</v>
      </c>
      <c r="E9" s="6">
        <f>+D9/(C9*C9)</f>
        <v>20.312499999999996</v>
      </c>
      <c r="F9" s="6">
        <f>45.4+0.89*(B9-152.4)</f>
        <v>52.163999999999994</v>
      </c>
      <c r="G9" s="6">
        <f>1.07*D9-(0.0148*E9*D9)</f>
        <v>40.0075</v>
      </c>
      <c r="H9" s="6">
        <f>+F9+0.4*(D9-F9)</f>
        <v>52.0984</v>
      </c>
      <c r="I9" s="6">
        <f>1.75*D9-(0.0242*E9*D9)-12.6</f>
        <v>52.83875</v>
      </c>
      <c r="J9" s="21" t="s">
        <v>21</v>
      </c>
    </row>
    <row r="10" spans="1:10" ht="12.75">
      <c r="A10" s="12"/>
      <c r="B10" s="26">
        <v>160</v>
      </c>
      <c r="C10" s="5">
        <f>+B10/100</f>
        <v>1.6</v>
      </c>
      <c r="D10" s="27">
        <v>52</v>
      </c>
      <c r="E10" s="6">
        <f>+D10/(C10*C10)</f>
        <v>20.312499999999996</v>
      </c>
      <c r="F10" s="6">
        <f>45.4+0.89*(B10-152.4)</f>
        <v>52.163999999999994</v>
      </c>
      <c r="G10" s="6">
        <f>1.07*D10-(0.0148*E10*D10)</f>
        <v>40.0075</v>
      </c>
      <c r="H10" s="6">
        <f>+F10+0.4*(D10-F10)</f>
        <v>52.0984</v>
      </c>
      <c r="I10" s="6">
        <f>1.75*D10-(0.0242*E10*D10)-12.6</f>
        <v>52.83875</v>
      </c>
      <c r="J10" s="22" t="s">
        <v>16</v>
      </c>
    </row>
    <row r="11" spans="1:10" ht="12.75">
      <c r="A11" s="12"/>
      <c r="B11" s="5"/>
      <c r="C11" s="5"/>
      <c r="D11" s="17"/>
      <c r="E11" s="4"/>
      <c r="F11" s="4"/>
      <c r="G11" s="4"/>
      <c r="H11" s="4"/>
      <c r="I11" s="4"/>
      <c r="J11" s="23"/>
    </row>
    <row r="12" spans="1:10" ht="12.75">
      <c r="A12" s="14" t="s">
        <v>15</v>
      </c>
      <c r="B12" s="5">
        <v>175</v>
      </c>
      <c r="C12" s="5">
        <f>+B12/100</f>
        <v>1.75</v>
      </c>
      <c r="D12" s="18">
        <v>71</v>
      </c>
      <c r="E12" s="6">
        <f>+D12/(C12*C12)</f>
        <v>23.183673469387756</v>
      </c>
      <c r="F12" s="6">
        <f>49.9+0.89*(B12-152.4)</f>
        <v>70.014</v>
      </c>
      <c r="G12" s="6">
        <f>1.1*D12-(0.0128*E12*D12)</f>
        <v>57.03067755102042</v>
      </c>
      <c r="H12" s="6">
        <f>+F12+0.4*(D12-F12)</f>
        <v>70.4084</v>
      </c>
      <c r="I12" s="6">
        <f>1.57*D12-(0.0183*E12*D12)-10.5</f>
        <v>70.84745306122448</v>
      </c>
      <c r="J12" s="21" t="s">
        <v>21</v>
      </c>
    </row>
    <row r="13" spans="1:10" ht="13.5" thickBot="1">
      <c r="A13" s="15"/>
      <c r="B13" s="28">
        <v>175</v>
      </c>
      <c r="C13" s="7">
        <f>+B13/100</f>
        <v>1.75</v>
      </c>
      <c r="D13" s="29">
        <v>71</v>
      </c>
      <c r="E13" s="8">
        <f>+D13/(C13*C13)</f>
        <v>23.183673469387756</v>
      </c>
      <c r="F13" s="8">
        <f>49.9+0.89*(B13-152.4)</f>
        <v>70.014</v>
      </c>
      <c r="G13" s="8">
        <f>1.1*D13-(0.0128*E13*D13)</f>
        <v>57.03067755102042</v>
      </c>
      <c r="H13" s="8">
        <f>+F13+0.4*(D13-F13)</f>
        <v>70.4084</v>
      </c>
      <c r="I13" s="8">
        <f>1.57*D13-(0.0183*E13*D13)-10.5</f>
        <v>70.84745306122448</v>
      </c>
      <c r="J13" s="24" t="s">
        <v>16</v>
      </c>
    </row>
    <row r="14" ht="12.75">
      <c r="B14" s="3"/>
    </row>
    <row r="16" spans="1:7" ht="12.75">
      <c r="A16" s="2" t="s">
        <v>0</v>
      </c>
      <c r="B16" s="31" t="s">
        <v>20</v>
      </c>
      <c r="C16" s="31"/>
      <c r="D16" s="31"/>
      <c r="E16" s="31"/>
      <c r="F16" s="31"/>
      <c r="G16" s="31"/>
    </row>
    <row r="17" spans="1:3" ht="12.75">
      <c r="A17" s="2" t="s">
        <v>1</v>
      </c>
      <c r="B17" s="31" t="s">
        <v>5</v>
      </c>
      <c r="C17" s="31"/>
    </row>
    <row r="18" spans="1:3" ht="12.75">
      <c r="A18" s="2" t="s">
        <v>2</v>
      </c>
      <c r="B18" s="31" t="s">
        <v>6</v>
      </c>
      <c r="C18" s="31"/>
    </row>
    <row r="19" spans="1:3" ht="12.75">
      <c r="A19" s="2" t="s">
        <v>3</v>
      </c>
      <c r="B19" s="31" t="s">
        <v>7</v>
      </c>
      <c r="C19" s="31"/>
    </row>
    <row r="20" spans="1:3" ht="12.75">
      <c r="A20" s="2" t="s">
        <v>4</v>
      </c>
      <c r="B20" s="31" t="s">
        <v>9</v>
      </c>
      <c r="C20" s="31"/>
    </row>
    <row r="22" spans="1:10" ht="12.75">
      <c r="A22" s="32" t="s">
        <v>22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4" ht="12.75">
      <c r="A23" s="33" t="s">
        <v>23</v>
      </c>
      <c r="B23" s="33"/>
      <c r="C23" s="33"/>
      <c r="D23" s="1"/>
    </row>
    <row r="25" ht="12.75">
      <c r="D25" s="1"/>
    </row>
    <row r="27" ht="12.75">
      <c r="D27" s="1"/>
    </row>
    <row r="30" ht="12.75">
      <c r="D30" s="1"/>
    </row>
  </sheetData>
  <sheetProtection formatCells="0" formatColumns="0" formatRows="0" insertColumns="0" insertRows="0" insertHyperlinks="0" deleteColumns="0" deleteRows="0" sort="0" autoFilter="0" pivotTables="0"/>
  <mergeCells count="10">
    <mergeCell ref="B20:C20"/>
    <mergeCell ref="A22:J22"/>
    <mergeCell ref="B16:G16"/>
    <mergeCell ref="B17:C17"/>
    <mergeCell ref="B18:C18"/>
    <mergeCell ref="B19:C19"/>
    <mergeCell ref="A3:J3"/>
    <mergeCell ref="B4:J4"/>
    <mergeCell ref="B5:J5"/>
    <mergeCell ref="A23:C2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Pharmacologie cellulaire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 Van Bambeke</dc:creator>
  <cp:keywords/>
  <dc:description/>
  <cp:lastModifiedBy>Paul M. Tulkens</cp:lastModifiedBy>
  <dcterms:created xsi:type="dcterms:W3CDTF">2010-05-13T12:21:34Z</dcterms:created>
  <dcterms:modified xsi:type="dcterms:W3CDTF">2010-06-09T21:36:36Z</dcterms:modified>
  <cp:category/>
  <cp:version/>
  <cp:contentType/>
  <cp:contentStatus/>
</cp:coreProperties>
</file>